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utaja\Desktop\koosolek 2016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14" i="1" l="1"/>
  <c r="K5" i="1" l="1"/>
  <c r="K6" i="1"/>
  <c r="K7" i="1"/>
  <c r="K8" i="1"/>
  <c r="K9" i="1"/>
  <c r="K10" i="1"/>
  <c r="K11" i="1"/>
  <c r="K12" i="1"/>
  <c r="K13" i="1"/>
  <c r="K27" i="1"/>
  <c r="K28" i="1"/>
  <c r="K29" i="1"/>
  <c r="K30" i="1"/>
  <c r="K31" i="1"/>
  <c r="K26" i="1"/>
  <c r="K32" i="1" l="1"/>
  <c r="G23" i="1"/>
  <c r="J23" i="1" l="1"/>
  <c r="K22" i="1"/>
  <c r="K17" i="1"/>
  <c r="K18" i="1"/>
  <c r="K19" i="1"/>
  <c r="K20" i="1"/>
  <c r="K21" i="1"/>
  <c r="J14" i="1"/>
  <c r="F14" i="1" s="1"/>
  <c r="J32" i="1"/>
  <c r="I32" i="1"/>
  <c r="H32" i="1"/>
  <c r="G32" i="1"/>
  <c r="I23" i="1"/>
  <c r="G14" i="1"/>
  <c r="H14" i="1"/>
  <c r="I14" i="1"/>
  <c r="K23" i="1" l="1"/>
</calcChain>
</file>

<file path=xl/sharedStrings.xml><?xml version="1.0" encoding="utf-8"?>
<sst xmlns="http://schemas.openxmlformats.org/spreadsheetml/2006/main" count="85" uniqueCount="71">
  <si>
    <t>Haldus</t>
  </si>
  <si>
    <t>I</t>
  </si>
  <si>
    <t>1.</t>
  </si>
  <si>
    <t>2.</t>
  </si>
  <si>
    <t>3.</t>
  </si>
  <si>
    <t>raamatupidamine</t>
  </si>
  <si>
    <t>4.</t>
  </si>
  <si>
    <t>Kantseleitarbed</t>
  </si>
  <si>
    <t>5.</t>
  </si>
  <si>
    <t>telefon</t>
  </si>
  <si>
    <t>6.</t>
  </si>
  <si>
    <t>internet</t>
  </si>
  <si>
    <t>7.</t>
  </si>
  <si>
    <t>koduleht</t>
  </si>
  <si>
    <t>8.</t>
  </si>
  <si>
    <t>koosolekuruumi rent</t>
  </si>
  <si>
    <t>9.</t>
  </si>
  <si>
    <t>revisjon</t>
  </si>
  <si>
    <t>10.</t>
  </si>
  <si>
    <t>muud kulud( panga, notar, lõivud )</t>
  </si>
  <si>
    <t>II</t>
  </si>
  <si>
    <t>hooldus</t>
  </si>
  <si>
    <t xml:space="preserve">1. </t>
  </si>
  <si>
    <t>Elektrikäit</t>
  </si>
  <si>
    <t xml:space="preserve">2. </t>
  </si>
  <si>
    <t>Soojasõlm</t>
  </si>
  <si>
    <t>Pisiremondid, töövahendid</t>
  </si>
  <si>
    <t>valgusallikad</t>
  </si>
  <si>
    <t>keldrite koristus</t>
  </si>
  <si>
    <t>avariiteenus</t>
  </si>
  <si>
    <t>III</t>
  </si>
  <si>
    <t>koristamine</t>
  </si>
  <si>
    <t>Juhatuse esimees, tegevjuht(sots maksuga )</t>
  </si>
  <si>
    <t>majahoidja/koristaja</t>
  </si>
  <si>
    <t>Sotsmaks</t>
  </si>
  <si>
    <t>Puhkuse kompensatsioon</t>
  </si>
  <si>
    <t>Koristustarbed</t>
  </si>
  <si>
    <t>Muruniitmine</t>
  </si>
  <si>
    <t>Haljastus, lehevedu</t>
  </si>
  <si>
    <t>planeeritud</t>
  </si>
  <si>
    <t>tegelik</t>
  </si>
  <si>
    <t>kuus</t>
  </si>
  <si>
    <t>aastas</t>
  </si>
  <si>
    <t xml:space="preserve">Veesoojendus  = 0,05815 X  mWh hind (vastaval kuul) X 1,2 </t>
  </si>
  <si>
    <t>Kütte jaotus  65 % korteripinnale ja 35 % anduritele</t>
  </si>
  <si>
    <t xml:space="preserve">Majandamiskulude mitteõigeaegsel tasumisel arvestatakse viivist 0,07% </t>
  </si>
  <si>
    <t>Vahendamine</t>
  </si>
  <si>
    <t>Soojusenergia kokku</t>
  </si>
  <si>
    <t>Vesi</t>
  </si>
  <si>
    <t>Prügi</t>
  </si>
  <si>
    <t>Üldelekter</t>
  </si>
  <si>
    <t>Soojaenergia selgituseks</t>
  </si>
  <si>
    <t>mWh hind eurodes</t>
  </si>
  <si>
    <t>MWh / m2-le aastas</t>
  </si>
  <si>
    <t>kraadpäevad</t>
  </si>
  <si>
    <t>tarbimine mWh /aastas</t>
  </si>
  <si>
    <t xml:space="preserve">  planeeritud</t>
  </si>
  <si>
    <t>KÜ Tammsaare tee 61 majandustegevuse aastakava</t>
  </si>
  <si>
    <t>8,3 € korteri kohta</t>
  </si>
  <si>
    <t>1,9 € korteri kohta</t>
  </si>
  <si>
    <t>0,13 € m2-le</t>
  </si>
  <si>
    <t>Kinnitatud Üldkoosolekul</t>
  </si>
  <si>
    <t>aasta keskmine</t>
  </si>
  <si>
    <t>kütte maksumus MWh</t>
  </si>
  <si>
    <t>2 toalise korteri üürikulud 2005 - 2015</t>
  </si>
  <si>
    <t>külm</t>
  </si>
  <si>
    <t>üüritasu (euro )</t>
  </si>
  <si>
    <t>remonditasu € / m2-le</t>
  </si>
  <si>
    <t>Juhatuse liikmete tasu (sotsmaksuga)</t>
  </si>
  <si>
    <t>Lisa 2</t>
  </si>
  <si>
    <r>
      <t xml:space="preserve">Remonditasu uued tariifid </t>
    </r>
    <r>
      <rPr>
        <b/>
        <sz val="14"/>
        <color rgb="FFFF0000"/>
        <rFont val="Calibri"/>
        <family val="2"/>
        <charset val="186"/>
        <scheme val="minor"/>
      </rPr>
      <t>0,6 € /m2</t>
    </r>
    <r>
      <rPr>
        <b/>
        <sz val="12"/>
        <color rgb="FFFF0000"/>
        <rFont val="Calibri"/>
        <family val="2"/>
        <charset val="186"/>
        <scheme val="minor"/>
      </rPr>
      <t xml:space="preserve"> kütteperioodil ja küttevälisel perioodil</t>
    </r>
    <r>
      <rPr>
        <b/>
        <sz val="14"/>
        <color rgb="FFFF0000"/>
        <rFont val="Calibri"/>
        <family val="2"/>
        <charset val="186"/>
        <scheme val="minor"/>
      </rPr>
      <t xml:space="preserve"> 0,8 € /m2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</si>
</sst>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4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b/>
      <sz val="8"/>
      <color rgb="FFC00000"/>
      <name val="Calibri"/>
      <family val="2"/>
      <charset val="186"/>
      <scheme val="minor"/>
    </font>
    <font>
      <b/>
      <sz val="8"/>
      <color rgb="FFFF0000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13" xfId="0" applyBorder="1"/>
    <xf numFmtId="0" fontId="3" fillId="0" borderId="0" xfId="0" applyFont="1" applyBorder="1"/>
    <xf numFmtId="0" fontId="2" fillId="0" borderId="1" xfId="0" applyFont="1" applyBorder="1"/>
    <xf numFmtId="0" fontId="2" fillId="0" borderId="13" xfId="0" applyFont="1" applyBorder="1"/>
    <xf numFmtId="0" fontId="1" fillId="0" borderId="1" xfId="0" applyFont="1" applyBorder="1"/>
    <xf numFmtId="0" fontId="1" fillId="0" borderId="13" xfId="0" applyFont="1" applyBorder="1"/>
    <xf numFmtId="164" fontId="5" fillId="0" borderId="13" xfId="0" applyNumberFormat="1" applyFont="1" applyBorder="1"/>
    <xf numFmtId="0" fontId="6" fillId="0" borderId="11" xfId="0" applyFont="1" applyBorder="1"/>
    <xf numFmtId="0" fontId="3" fillId="0" borderId="11" xfId="0" applyFont="1" applyBorder="1"/>
    <xf numFmtId="0" fontId="2" fillId="0" borderId="15" xfId="0" applyFont="1" applyBorder="1"/>
    <xf numFmtId="0" fontId="2" fillId="0" borderId="14" xfId="0" applyFont="1" applyBorder="1"/>
    <xf numFmtId="0" fontId="1" fillId="0" borderId="15" xfId="0" applyFont="1" applyBorder="1"/>
    <xf numFmtId="0" fontId="1" fillId="0" borderId="14" xfId="0" applyFont="1" applyBorder="1"/>
    <xf numFmtId="0" fontId="5" fillId="0" borderId="13" xfId="0" applyFont="1" applyBorder="1"/>
    <xf numFmtId="0" fontId="4" fillId="0" borderId="13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2" fontId="10" fillId="0" borderId="0" xfId="0" applyNumberFormat="1" applyFont="1"/>
    <xf numFmtId="0" fontId="4" fillId="0" borderId="1" xfId="0" applyFont="1" applyBorder="1"/>
    <xf numFmtId="0" fontId="11" fillId="0" borderId="0" xfId="0" applyFont="1"/>
    <xf numFmtId="0" fontId="12" fillId="0" borderId="1" xfId="0" applyFont="1" applyBorder="1"/>
    <xf numFmtId="0" fontId="4" fillId="0" borderId="15" xfId="0" applyFont="1" applyBorder="1"/>
    <xf numFmtId="0" fontId="0" fillId="0" borderId="0" xfId="0" applyFill="1" applyBorder="1"/>
    <xf numFmtId="14" fontId="0" fillId="0" borderId="0" xfId="0" applyNumberFormat="1"/>
    <xf numFmtId="0" fontId="0" fillId="0" borderId="11" xfId="0" applyFill="1" applyBorder="1"/>
    <xf numFmtId="0" fontId="13" fillId="0" borderId="0" xfId="0" applyFont="1"/>
    <xf numFmtId="0" fontId="5" fillId="0" borderId="0" xfId="0" applyFont="1"/>
    <xf numFmtId="0" fontId="14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topLeftCell="A23" zoomScaleNormal="100" workbookViewId="0">
      <selection activeCell="L38" sqref="L38"/>
    </sheetView>
  </sheetViews>
  <sheetFormatPr defaultRowHeight="15" x14ac:dyDescent="0.25"/>
  <cols>
    <col min="1" max="1" width="4.5703125" customWidth="1"/>
    <col min="2" max="2" width="23.42578125" customWidth="1"/>
    <col min="4" max="4" width="9.140625" customWidth="1"/>
    <col min="5" max="5" width="7.28515625" customWidth="1"/>
    <col min="6" max="6" width="8.7109375" customWidth="1"/>
    <col min="7" max="7" width="7.28515625" customWidth="1"/>
    <col min="8" max="8" width="6.85546875" customWidth="1"/>
    <col min="9" max="9" width="9.5703125" customWidth="1"/>
    <col min="10" max="10" width="7.140625" customWidth="1"/>
    <col min="11" max="11" width="7" customWidth="1"/>
    <col min="12" max="12" width="7.28515625" customWidth="1"/>
    <col min="13" max="13" width="12.42578125" customWidth="1"/>
  </cols>
  <sheetData>
    <row r="1" spans="1:13" ht="18.75" x14ac:dyDescent="0.3">
      <c r="A1" s="2" t="s">
        <v>57</v>
      </c>
      <c r="B1" s="2"/>
      <c r="C1" s="2"/>
      <c r="D1" s="2"/>
      <c r="E1" s="2"/>
      <c r="G1" s="3">
        <v>2015</v>
      </c>
      <c r="H1" s="4"/>
      <c r="I1" s="12">
        <v>2015</v>
      </c>
      <c r="J1" s="4">
        <v>2016</v>
      </c>
      <c r="K1" s="5"/>
      <c r="L1" s="42" t="s">
        <v>69</v>
      </c>
    </row>
    <row r="2" spans="1:13" x14ac:dyDescent="0.25">
      <c r="G2" s="9" t="s">
        <v>56</v>
      </c>
      <c r="H2" s="10"/>
      <c r="I2" s="14" t="s">
        <v>40</v>
      </c>
      <c r="J2" s="10" t="s">
        <v>39</v>
      </c>
      <c r="K2" s="11"/>
      <c r="L2" s="39" t="s">
        <v>61</v>
      </c>
    </row>
    <row r="3" spans="1:13" ht="18.75" x14ac:dyDescent="0.3">
      <c r="A3" s="18" t="s">
        <v>1</v>
      </c>
      <c r="B3" s="19" t="s">
        <v>0</v>
      </c>
      <c r="C3" s="16"/>
      <c r="D3" s="16"/>
      <c r="E3" s="15">
        <v>2015</v>
      </c>
      <c r="F3" s="16">
        <v>2016</v>
      </c>
      <c r="G3" s="15" t="s">
        <v>41</v>
      </c>
      <c r="H3" s="16" t="s">
        <v>42</v>
      </c>
      <c r="I3" s="15" t="s">
        <v>42</v>
      </c>
      <c r="J3" s="16" t="s">
        <v>41</v>
      </c>
      <c r="K3" s="15" t="s">
        <v>42</v>
      </c>
      <c r="L3" s="40"/>
      <c r="M3" s="40">
        <v>42439</v>
      </c>
    </row>
    <row r="4" spans="1:13" x14ac:dyDescent="0.25">
      <c r="A4" s="13" t="s">
        <v>2</v>
      </c>
      <c r="B4" s="7" t="s">
        <v>32</v>
      </c>
      <c r="C4" s="7"/>
      <c r="D4" s="7"/>
      <c r="E4" s="13"/>
      <c r="F4" s="7"/>
      <c r="G4" s="13">
        <v>323</v>
      </c>
      <c r="H4" s="7">
        <v>3876</v>
      </c>
      <c r="I4" s="13">
        <v>3878.28</v>
      </c>
      <c r="J4" s="41">
        <v>341</v>
      </c>
      <c r="K4" s="13">
        <v>4092</v>
      </c>
    </row>
    <row r="5" spans="1:13" x14ac:dyDescent="0.25">
      <c r="A5" s="13" t="s">
        <v>3</v>
      </c>
      <c r="B5" s="7" t="s">
        <v>68</v>
      </c>
      <c r="C5" s="7"/>
      <c r="D5" s="7"/>
      <c r="E5" s="13"/>
      <c r="F5" s="7"/>
      <c r="G5" s="13">
        <v>153</v>
      </c>
      <c r="H5" s="7">
        <v>1836</v>
      </c>
      <c r="I5" s="13">
        <v>2042.83</v>
      </c>
      <c r="J5" s="41">
        <v>153</v>
      </c>
      <c r="K5" s="13">
        <f t="shared" ref="K5:K14" si="0">J5*12</f>
        <v>1836</v>
      </c>
    </row>
    <row r="6" spans="1:13" x14ac:dyDescent="0.25">
      <c r="A6" s="13" t="s">
        <v>4</v>
      </c>
      <c r="B6" s="7" t="s">
        <v>5</v>
      </c>
      <c r="C6" s="7"/>
      <c r="D6" s="7"/>
      <c r="E6" s="13"/>
      <c r="F6" s="7"/>
      <c r="G6" s="13">
        <v>200</v>
      </c>
      <c r="H6" s="7">
        <v>2400</v>
      </c>
      <c r="I6" s="13">
        <v>2304</v>
      </c>
      <c r="J6" s="7">
        <v>200</v>
      </c>
      <c r="K6" s="13">
        <f t="shared" si="0"/>
        <v>2400</v>
      </c>
    </row>
    <row r="7" spans="1:13" x14ac:dyDescent="0.25">
      <c r="A7" s="13" t="s">
        <v>6</v>
      </c>
      <c r="B7" s="7" t="s">
        <v>7</v>
      </c>
      <c r="C7" s="7"/>
      <c r="D7" s="7"/>
      <c r="E7" s="13"/>
      <c r="F7" s="7"/>
      <c r="G7" s="13">
        <v>0</v>
      </c>
      <c r="H7" s="7">
        <v>0</v>
      </c>
      <c r="I7" s="13">
        <v>35.89</v>
      </c>
      <c r="J7" s="7">
        <v>3</v>
      </c>
      <c r="K7" s="13">
        <f t="shared" si="0"/>
        <v>36</v>
      </c>
    </row>
    <row r="8" spans="1:13" x14ac:dyDescent="0.25">
      <c r="A8" s="13" t="s">
        <v>8</v>
      </c>
      <c r="B8" s="7" t="s">
        <v>9</v>
      </c>
      <c r="C8" s="7"/>
      <c r="D8" s="7"/>
      <c r="E8" s="13"/>
      <c r="F8" s="7"/>
      <c r="G8" s="13">
        <v>0</v>
      </c>
      <c r="H8" s="7">
        <v>0</v>
      </c>
      <c r="I8" s="13">
        <v>0</v>
      </c>
      <c r="J8" s="7">
        <v>0</v>
      </c>
      <c r="K8" s="13">
        <f t="shared" si="0"/>
        <v>0</v>
      </c>
    </row>
    <row r="9" spans="1:13" x14ac:dyDescent="0.25">
      <c r="A9" s="13" t="s">
        <v>10</v>
      </c>
      <c r="B9" s="7" t="s">
        <v>11</v>
      </c>
      <c r="C9" s="7"/>
      <c r="D9" s="7"/>
      <c r="E9" s="13"/>
      <c r="F9" s="7"/>
      <c r="G9" s="13">
        <v>8</v>
      </c>
      <c r="H9" s="7">
        <v>96</v>
      </c>
      <c r="I9" s="13">
        <v>92.34</v>
      </c>
      <c r="J9" s="7">
        <v>8</v>
      </c>
      <c r="K9" s="13">
        <f t="shared" si="0"/>
        <v>96</v>
      </c>
    </row>
    <row r="10" spans="1:13" x14ac:dyDescent="0.25">
      <c r="A10" s="13" t="s">
        <v>12</v>
      </c>
      <c r="B10" s="7" t="s">
        <v>13</v>
      </c>
      <c r="C10" s="7"/>
      <c r="D10" s="7"/>
      <c r="E10" s="13"/>
      <c r="F10" s="7"/>
      <c r="G10" s="13">
        <v>19</v>
      </c>
      <c r="H10" s="7">
        <v>228</v>
      </c>
      <c r="I10" s="13">
        <v>0</v>
      </c>
      <c r="J10" s="17">
        <v>0</v>
      </c>
      <c r="K10" s="13">
        <f t="shared" si="0"/>
        <v>0</v>
      </c>
    </row>
    <row r="11" spans="1:13" x14ac:dyDescent="0.25">
      <c r="A11" s="13" t="s">
        <v>14</v>
      </c>
      <c r="B11" s="7" t="s">
        <v>15</v>
      </c>
      <c r="C11" s="7"/>
      <c r="D11" s="7"/>
      <c r="E11" s="13"/>
      <c r="F11" s="7"/>
      <c r="G11" s="13">
        <v>3</v>
      </c>
      <c r="H11" s="7">
        <v>36</v>
      </c>
      <c r="I11" s="13">
        <v>47</v>
      </c>
      <c r="J11" s="7">
        <v>9</v>
      </c>
      <c r="K11" s="13">
        <f t="shared" si="0"/>
        <v>108</v>
      </c>
    </row>
    <row r="12" spans="1:13" x14ac:dyDescent="0.25">
      <c r="A12" s="13" t="s">
        <v>16</v>
      </c>
      <c r="B12" s="7" t="s">
        <v>17</v>
      </c>
      <c r="C12" s="7"/>
      <c r="D12" s="7"/>
      <c r="E12" s="13"/>
      <c r="F12" s="7"/>
      <c r="G12" s="13">
        <v>20</v>
      </c>
      <c r="H12" s="7">
        <v>240</v>
      </c>
      <c r="I12" s="13">
        <v>0</v>
      </c>
      <c r="J12" s="17">
        <v>15</v>
      </c>
      <c r="K12" s="13">
        <f t="shared" si="0"/>
        <v>180</v>
      </c>
    </row>
    <row r="13" spans="1:13" x14ac:dyDescent="0.25">
      <c r="A13" s="13" t="s">
        <v>18</v>
      </c>
      <c r="B13" s="7" t="s">
        <v>19</v>
      </c>
      <c r="C13" s="7"/>
      <c r="D13" s="7"/>
      <c r="E13" s="13"/>
      <c r="F13" s="7"/>
      <c r="G13" s="13">
        <v>6</v>
      </c>
      <c r="H13" s="7">
        <v>72</v>
      </c>
      <c r="I13" s="13">
        <v>85.08</v>
      </c>
      <c r="J13" s="7">
        <v>8</v>
      </c>
      <c r="K13" s="13">
        <f t="shared" si="0"/>
        <v>96</v>
      </c>
    </row>
    <row r="14" spans="1:13" s="1" customFormat="1" ht="18.75" x14ac:dyDescent="0.3">
      <c r="A14" s="20"/>
      <c r="B14" s="21"/>
      <c r="C14" s="21"/>
      <c r="D14" s="21"/>
      <c r="E14" s="20">
        <v>8.2200000000000006</v>
      </c>
      <c r="F14" s="22">
        <f>J14/89</f>
        <v>8.2808988764044944</v>
      </c>
      <c r="G14" s="20">
        <f>SUM(G4:G13)</f>
        <v>732</v>
      </c>
      <c r="H14" s="21">
        <f>SUM(H4:H13)</f>
        <v>8784</v>
      </c>
      <c r="I14" s="20">
        <f>SUM(I4:I13)</f>
        <v>8485.42</v>
      </c>
      <c r="J14" s="21">
        <f>SUM(J4:J13)</f>
        <v>737</v>
      </c>
      <c r="K14" s="20">
        <f>SUM(K4:K13)</f>
        <v>8844</v>
      </c>
      <c r="L14" s="27" t="s">
        <v>58</v>
      </c>
      <c r="M14" s="28"/>
    </row>
    <row r="16" spans="1:13" s="2" customFormat="1" ht="18.75" x14ac:dyDescent="0.3">
      <c r="A16" s="18" t="s">
        <v>20</v>
      </c>
      <c r="B16" s="25" t="s">
        <v>21</v>
      </c>
      <c r="C16" s="19"/>
      <c r="D16" s="26"/>
      <c r="E16" s="18"/>
      <c r="F16" s="19"/>
      <c r="G16" s="18"/>
      <c r="H16" s="19"/>
      <c r="I16" s="18"/>
      <c r="J16" s="19"/>
      <c r="K16" s="15"/>
    </row>
    <row r="17" spans="1:13" x14ac:dyDescent="0.25">
      <c r="A17" s="13" t="s">
        <v>22</v>
      </c>
      <c r="B17" s="6" t="s">
        <v>23</v>
      </c>
      <c r="C17" s="7"/>
      <c r="D17" s="8"/>
      <c r="E17" s="13"/>
      <c r="F17" s="7"/>
      <c r="G17" s="13">
        <v>46</v>
      </c>
      <c r="H17" s="7">
        <v>552</v>
      </c>
      <c r="I17" s="13">
        <v>552.24</v>
      </c>
      <c r="J17" s="7">
        <v>47</v>
      </c>
      <c r="K17" s="13">
        <f t="shared" ref="K17:K22" si="1">J17*12</f>
        <v>564</v>
      </c>
    </row>
    <row r="18" spans="1:13" x14ac:dyDescent="0.25">
      <c r="A18" s="13" t="s">
        <v>24</v>
      </c>
      <c r="B18" s="6" t="s">
        <v>25</v>
      </c>
      <c r="C18" s="7"/>
      <c r="D18" s="8"/>
      <c r="E18" s="23"/>
      <c r="F18" s="7"/>
      <c r="G18" s="23">
        <v>46.2</v>
      </c>
      <c r="H18" s="7">
        <v>554.1</v>
      </c>
      <c r="I18" s="13">
        <v>554.1</v>
      </c>
      <c r="J18" s="7">
        <v>21</v>
      </c>
      <c r="K18" s="13">
        <f t="shared" si="1"/>
        <v>252</v>
      </c>
    </row>
    <row r="19" spans="1:13" x14ac:dyDescent="0.25">
      <c r="A19" s="13" t="s">
        <v>4</v>
      </c>
      <c r="B19" s="6" t="s">
        <v>26</v>
      </c>
      <c r="C19" s="7"/>
      <c r="D19" s="8"/>
      <c r="E19" s="23"/>
      <c r="F19" s="7"/>
      <c r="G19" s="13">
        <v>71</v>
      </c>
      <c r="H19" s="7">
        <v>852</v>
      </c>
      <c r="I19" s="13">
        <v>731.04</v>
      </c>
      <c r="J19" s="7">
        <v>70</v>
      </c>
      <c r="K19" s="13">
        <f t="shared" si="1"/>
        <v>840</v>
      </c>
    </row>
    <row r="20" spans="1:13" x14ac:dyDescent="0.25">
      <c r="A20" s="13" t="s">
        <v>6</v>
      </c>
      <c r="B20" s="6" t="s">
        <v>27</v>
      </c>
      <c r="C20" s="7"/>
      <c r="D20" s="8"/>
      <c r="E20" s="23"/>
      <c r="F20" s="7"/>
      <c r="G20" s="13">
        <v>8</v>
      </c>
      <c r="H20" s="7">
        <v>96</v>
      </c>
      <c r="I20" s="13">
        <v>51.24</v>
      </c>
      <c r="J20" s="7">
        <v>10</v>
      </c>
      <c r="K20" s="13">
        <f t="shared" si="1"/>
        <v>120</v>
      </c>
    </row>
    <row r="21" spans="1:13" x14ac:dyDescent="0.25">
      <c r="A21" s="13" t="s">
        <v>8</v>
      </c>
      <c r="B21" s="6" t="s">
        <v>28</v>
      </c>
      <c r="C21" s="7"/>
      <c r="D21" s="8"/>
      <c r="E21" s="23"/>
      <c r="F21" s="7"/>
      <c r="G21" s="13">
        <v>0</v>
      </c>
      <c r="H21" s="7">
        <v>0</v>
      </c>
      <c r="I21" s="13">
        <v>564</v>
      </c>
      <c r="J21" s="17">
        <v>9</v>
      </c>
      <c r="K21" s="24">
        <f t="shared" si="1"/>
        <v>108</v>
      </c>
    </row>
    <row r="22" spans="1:13" x14ac:dyDescent="0.25">
      <c r="A22" s="13" t="s">
        <v>10</v>
      </c>
      <c r="B22" s="6" t="s">
        <v>29</v>
      </c>
      <c r="C22" s="7"/>
      <c r="D22" s="8"/>
      <c r="E22" s="23"/>
      <c r="F22" s="7"/>
      <c r="G22" s="13">
        <v>6</v>
      </c>
      <c r="H22" s="7">
        <v>72</v>
      </c>
      <c r="I22" s="13">
        <v>269</v>
      </c>
      <c r="J22" s="7">
        <v>12</v>
      </c>
      <c r="K22" s="13">
        <f t="shared" si="1"/>
        <v>144</v>
      </c>
    </row>
    <row r="23" spans="1:13" s="1" customFormat="1" ht="18.75" x14ac:dyDescent="0.3">
      <c r="A23" s="20"/>
      <c r="B23" s="27"/>
      <c r="C23" s="21"/>
      <c r="D23" s="28"/>
      <c r="E23" s="35">
        <v>1.8</v>
      </c>
      <c r="F23" s="29">
        <v>1.9</v>
      </c>
      <c r="G23" s="20">
        <f>SUM(G17:G22)</f>
        <v>177.2</v>
      </c>
      <c r="H23" s="30">
        <v>2226</v>
      </c>
      <c r="I23" s="20">
        <f>SUM(I17:I22)</f>
        <v>2721.62</v>
      </c>
      <c r="J23" s="21">
        <f>SUM(J17:J22)</f>
        <v>169</v>
      </c>
      <c r="K23" s="20">
        <f>SUM(K17:K22)</f>
        <v>2028</v>
      </c>
      <c r="L23" s="38" t="s">
        <v>59</v>
      </c>
      <c r="M23" s="28"/>
    </row>
    <row r="24" spans="1:13" s="31" customFormat="1" ht="11.25" x14ac:dyDescent="0.2">
      <c r="E24" s="36"/>
      <c r="F24" s="34"/>
    </row>
    <row r="25" spans="1:13" s="2" customFormat="1" ht="18.75" x14ac:dyDescent="0.3">
      <c r="A25" s="18" t="s">
        <v>30</v>
      </c>
      <c r="B25" s="19" t="s">
        <v>31</v>
      </c>
      <c r="C25" s="19"/>
      <c r="D25" s="19"/>
      <c r="E25" s="37"/>
      <c r="F25" s="19"/>
      <c r="G25" s="18"/>
      <c r="H25" s="19"/>
      <c r="I25" s="18"/>
      <c r="J25" s="19"/>
      <c r="K25" s="15"/>
    </row>
    <row r="26" spans="1:13" x14ac:dyDescent="0.25">
      <c r="A26" s="13" t="s">
        <v>2</v>
      </c>
      <c r="B26" s="7" t="s">
        <v>33</v>
      </c>
      <c r="C26" s="7"/>
      <c r="D26" s="7"/>
      <c r="E26" s="23"/>
      <c r="F26" s="7"/>
      <c r="G26" s="13">
        <v>312</v>
      </c>
      <c r="H26" s="7">
        <v>3688.63</v>
      </c>
      <c r="I26" s="13">
        <v>3744</v>
      </c>
      <c r="J26" s="7">
        <v>344</v>
      </c>
      <c r="K26" s="13">
        <f>J26*12</f>
        <v>4128</v>
      </c>
    </row>
    <row r="27" spans="1:13" x14ac:dyDescent="0.25">
      <c r="A27" s="13" t="s">
        <v>3</v>
      </c>
      <c r="B27" s="7" t="s">
        <v>34</v>
      </c>
      <c r="C27" s="7"/>
      <c r="D27" s="7"/>
      <c r="E27" s="23"/>
      <c r="F27" s="7"/>
      <c r="G27" s="13">
        <v>106</v>
      </c>
      <c r="H27" s="7">
        <v>1246.76</v>
      </c>
      <c r="I27" s="13">
        <v>1265.3900000000001</v>
      </c>
      <c r="J27" s="7">
        <v>116</v>
      </c>
      <c r="K27" s="13">
        <f t="shared" ref="K27:K31" si="2">J27*12</f>
        <v>1392</v>
      </c>
    </row>
    <row r="28" spans="1:13" x14ac:dyDescent="0.25">
      <c r="A28" s="13" t="s">
        <v>4</v>
      </c>
      <c r="B28" s="7" t="s">
        <v>35</v>
      </c>
      <c r="C28" s="7"/>
      <c r="D28" s="7"/>
      <c r="E28" s="13"/>
      <c r="F28" s="7"/>
      <c r="G28" s="13">
        <v>35</v>
      </c>
      <c r="H28" s="7">
        <v>420</v>
      </c>
      <c r="I28" s="13">
        <v>429.68</v>
      </c>
      <c r="J28" s="7">
        <v>39</v>
      </c>
      <c r="K28" s="13">
        <f t="shared" si="2"/>
        <v>468</v>
      </c>
    </row>
    <row r="29" spans="1:13" x14ac:dyDescent="0.25">
      <c r="A29" s="13" t="s">
        <v>6</v>
      </c>
      <c r="B29" s="7" t="s">
        <v>36</v>
      </c>
      <c r="C29" s="7"/>
      <c r="D29" s="7"/>
      <c r="E29" s="13"/>
      <c r="F29" s="7"/>
      <c r="G29" s="13">
        <v>19</v>
      </c>
      <c r="H29" s="7">
        <v>228</v>
      </c>
      <c r="I29" s="13">
        <v>202.86</v>
      </c>
      <c r="J29" s="7">
        <v>19</v>
      </c>
      <c r="K29" s="13">
        <f t="shared" si="2"/>
        <v>228</v>
      </c>
    </row>
    <row r="30" spans="1:13" x14ac:dyDescent="0.25">
      <c r="A30" s="13" t="s">
        <v>8</v>
      </c>
      <c r="B30" s="7" t="s">
        <v>37</v>
      </c>
      <c r="C30" s="7"/>
      <c r="D30" s="7"/>
      <c r="E30" s="13"/>
      <c r="F30" s="7"/>
      <c r="G30" s="13">
        <v>40</v>
      </c>
      <c r="H30" s="7">
        <v>480</v>
      </c>
      <c r="I30" s="13">
        <v>403.9</v>
      </c>
      <c r="J30" s="7">
        <v>38</v>
      </c>
      <c r="K30" s="13">
        <f t="shared" si="2"/>
        <v>456</v>
      </c>
    </row>
    <row r="31" spans="1:13" x14ac:dyDescent="0.25">
      <c r="A31" s="13" t="s">
        <v>10</v>
      </c>
      <c r="B31" s="7" t="s">
        <v>38</v>
      </c>
      <c r="C31" s="7"/>
      <c r="D31" s="7"/>
      <c r="E31" s="13"/>
      <c r="F31" s="7"/>
      <c r="G31" s="13">
        <v>16</v>
      </c>
      <c r="H31" s="7">
        <v>192</v>
      </c>
      <c r="I31" s="13">
        <v>0</v>
      </c>
      <c r="J31" s="7">
        <v>15</v>
      </c>
      <c r="K31" s="13">
        <f t="shared" si="2"/>
        <v>180</v>
      </c>
    </row>
    <row r="32" spans="1:13" s="1" customFormat="1" ht="18.75" x14ac:dyDescent="0.3">
      <c r="A32" s="20"/>
      <c r="B32" s="21"/>
      <c r="C32" s="21"/>
      <c r="D32" s="21"/>
      <c r="E32" s="20">
        <v>0.12</v>
      </c>
      <c r="F32" s="29">
        <v>0.13</v>
      </c>
      <c r="G32" s="20">
        <f>SUM(G26:G31)</f>
        <v>528</v>
      </c>
      <c r="H32" s="21">
        <f>SUM(H26:H31)</f>
        <v>6255.39</v>
      </c>
      <c r="I32" s="20">
        <f>SUM(I26:I31)</f>
        <v>6045.83</v>
      </c>
      <c r="J32" s="21">
        <f>SUM(J26:J31)</f>
        <v>571</v>
      </c>
      <c r="K32" s="20">
        <f>SUM(K26:K31)</f>
        <v>6852</v>
      </c>
      <c r="L32" s="27" t="s">
        <v>60</v>
      </c>
      <c r="M32" s="28"/>
    </row>
    <row r="33" spans="2:11" s="31" customFormat="1" ht="11.25" x14ac:dyDescent="0.2">
      <c r="E33" s="32"/>
      <c r="F33" s="33"/>
    </row>
    <row r="34" spans="2:11" s="31" customFormat="1" ht="11.25" x14ac:dyDescent="0.2">
      <c r="E34" s="32"/>
      <c r="F34" s="33"/>
    </row>
    <row r="35" spans="2:11" s="31" customFormat="1" ht="11.25" x14ac:dyDescent="0.2">
      <c r="E35" s="32"/>
      <c r="F35" s="33"/>
    </row>
    <row r="36" spans="2:11" s="43" customFormat="1" ht="18.75" x14ac:dyDescent="0.3">
      <c r="B36" s="44" t="s">
        <v>70</v>
      </c>
      <c r="J36" s="45"/>
      <c r="K36" s="45"/>
    </row>
    <row r="37" spans="2:11" x14ac:dyDescent="0.25">
      <c r="B37" t="s">
        <v>43</v>
      </c>
    </row>
    <row r="38" spans="2:11" x14ac:dyDescent="0.25">
      <c r="B38" t="s">
        <v>44</v>
      </c>
    </row>
    <row r="39" spans="2:11" x14ac:dyDescent="0.25">
      <c r="B39" t="s">
        <v>45</v>
      </c>
    </row>
    <row r="42" spans="2:11" s="31" customFormat="1" ht="11.25" x14ac:dyDescent="0.2"/>
    <row r="43" spans="2:11" x14ac:dyDescent="0.25">
      <c r="B43" s="12" t="s">
        <v>46</v>
      </c>
      <c r="C43" s="4">
        <v>2010</v>
      </c>
      <c r="D43" s="12">
        <v>2011</v>
      </c>
      <c r="E43" s="4">
        <v>2012</v>
      </c>
      <c r="F43" s="12">
        <v>2013</v>
      </c>
      <c r="G43" s="4">
        <v>2014</v>
      </c>
      <c r="H43" s="12">
        <v>2015</v>
      </c>
    </row>
    <row r="44" spans="2:11" x14ac:dyDescent="0.25">
      <c r="B44" s="12" t="s">
        <v>47</v>
      </c>
      <c r="C44" s="4">
        <v>45450</v>
      </c>
      <c r="D44" s="12">
        <v>30219</v>
      </c>
      <c r="E44" s="4">
        <v>37413</v>
      </c>
      <c r="F44" s="12">
        <v>33179</v>
      </c>
      <c r="G44" s="4">
        <v>31181</v>
      </c>
      <c r="H44" s="12">
        <v>28066</v>
      </c>
    </row>
    <row r="45" spans="2:11" x14ac:dyDescent="0.25">
      <c r="B45" s="13" t="s">
        <v>48</v>
      </c>
      <c r="C45" s="7">
        <v>12223</v>
      </c>
      <c r="D45" s="13">
        <v>11043</v>
      </c>
      <c r="E45" s="7">
        <v>11022</v>
      </c>
      <c r="F45" s="13">
        <v>11083</v>
      </c>
      <c r="G45" s="7">
        <v>11059</v>
      </c>
      <c r="H45" s="13">
        <v>10641</v>
      </c>
    </row>
    <row r="46" spans="2:11" x14ac:dyDescent="0.25">
      <c r="B46" s="13" t="s">
        <v>49</v>
      </c>
      <c r="C46" s="7">
        <v>4405</v>
      </c>
      <c r="D46" s="13">
        <v>3338</v>
      </c>
      <c r="E46" s="7">
        <v>2239</v>
      </c>
      <c r="F46" s="13">
        <v>2131</v>
      </c>
      <c r="G46" s="7">
        <v>2452</v>
      </c>
      <c r="H46" s="13">
        <v>2381</v>
      </c>
    </row>
    <row r="47" spans="2:11" x14ac:dyDescent="0.25">
      <c r="B47" s="14" t="s">
        <v>50</v>
      </c>
      <c r="C47" s="10">
        <v>909</v>
      </c>
      <c r="D47" s="14">
        <v>571</v>
      </c>
      <c r="E47" s="10">
        <v>407</v>
      </c>
      <c r="F47" s="14">
        <v>637</v>
      </c>
      <c r="G47" s="10">
        <v>564</v>
      </c>
      <c r="H47" s="14">
        <v>705</v>
      </c>
    </row>
    <row r="48" spans="2:11" x14ac:dyDescent="0.25">
      <c r="B48" s="13"/>
      <c r="C48" s="7"/>
      <c r="D48" s="13"/>
      <c r="E48" s="7"/>
      <c r="F48" s="13"/>
      <c r="G48" s="7"/>
      <c r="H48" s="13"/>
    </row>
    <row r="49" spans="2:20" x14ac:dyDescent="0.25">
      <c r="B49" s="15" t="s">
        <v>51</v>
      </c>
      <c r="C49" s="16">
        <v>2010</v>
      </c>
      <c r="D49" s="15">
        <v>2011</v>
      </c>
      <c r="E49" s="16">
        <v>2012</v>
      </c>
      <c r="F49" s="15">
        <v>2013</v>
      </c>
      <c r="G49" s="16">
        <v>2014</v>
      </c>
      <c r="H49" s="15">
        <v>2015</v>
      </c>
      <c r="T49" s="7"/>
    </row>
    <row r="50" spans="2:20" x14ac:dyDescent="0.25">
      <c r="B50" s="13" t="s">
        <v>52</v>
      </c>
      <c r="C50" s="7">
        <v>64</v>
      </c>
      <c r="D50" s="13">
        <v>66</v>
      </c>
      <c r="E50" s="7">
        <v>76</v>
      </c>
      <c r="F50" s="13">
        <v>76</v>
      </c>
      <c r="G50" s="7">
        <v>73.3</v>
      </c>
      <c r="H50" s="13">
        <v>68.14</v>
      </c>
    </row>
    <row r="51" spans="2:20" x14ac:dyDescent="0.25">
      <c r="B51" s="13" t="s">
        <v>53</v>
      </c>
      <c r="C51" s="7">
        <v>0.14000000000000001</v>
      </c>
      <c r="D51" s="13">
        <v>0.104</v>
      </c>
      <c r="E51" s="7">
        <v>0.112</v>
      </c>
      <c r="F51" s="13">
        <v>9.9000000000000005E-2</v>
      </c>
      <c r="G51" s="7">
        <v>9.8100000000000007E-2</v>
      </c>
      <c r="H51" s="13">
        <v>9.35E-2</v>
      </c>
    </row>
    <row r="52" spans="2:20" x14ac:dyDescent="0.25">
      <c r="B52" s="13" t="s">
        <v>54</v>
      </c>
      <c r="C52" s="7">
        <v>5905</v>
      </c>
      <c r="D52" s="13">
        <v>5129</v>
      </c>
      <c r="E52" s="7">
        <v>5739</v>
      </c>
      <c r="F52" s="13">
        <v>5229</v>
      </c>
      <c r="G52" s="7">
        <v>5232</v>
      </c>
      <c r="H52" s="13">
        <v>4913</v>
      </c>
    </row>
    <row r="53" spans="2:20" x14ac:dyDescent="0.25">
      <c r="B53" s="14" t="s">
        <v>55</v>
      </c>
      <c r="C53" s="10">
        <v>616</v>
      </c>
      <c r="D53" s="14">
        <v>457</v>
      </c>
      <c r="E53" s="10">
        <v>494</v>
      </c>
      <c r="F53" s="14">
        <v>437</v>
      </c>
      <c r="G53" s="10">
        <v>426</v>
      </c>
      <c r="H53" s="14">
        <v>406</v>
      </c>
    </row>
    <row r="56" spans="2:20" x14ac:dyDescent="0.25">
      <c r="B56" s="3" t="s">
        <v>64</v>
      </c>
      <c r="C56" s="4"/>
      <c r="D56" s="4"/>
      <c r="E56" s="4"/>
      <c r="F56" s="4"/>
      <c r="G56" s="4"/>
      <c r="H56" s="4"/>
      <c r="I56" s="4"/>
      <c r="J56" s="4"/>
      <c r="K56" s="4"/>
      <c r="L56" s="5"/>
    </row>
    <row r="57" spans="2:20" x14ac:dyDescent="0.25">
      <c r="B57" s="15" t="s">
        <v>62</v>
      </c>
      <c r="C57" s="16">
        <v>2005</v>
      </c>
      <c r="D57" s="15">
        <v>2007</v>
      </c>
      <c r="E57" s="16">
        <v>2008</v>
      </c>
      <c r="F57" s="15">
        <v>2009</v>
      </c>
      <c r="G57" s="16">
        <v>2010</v>
      </c>
      <c r="H57" s="15">
        <v>2011</v>
      </c>
      <c r="I57" s="16">
        <v>2012</v>
      </c>
      <c r="J57" s="15">
        <v>2013</v>
      </c>
      <c r="K57" s="16">
        <v>2014</v>
      </c>
      <c r="L57" s="15">
        <v>2015</v>
      </c>
    </row>
    <row r="58" spans="2:20" x14ac:dyDescent="0.25">
      <c r="B58" s="13" t="s">
        <v>66</v>
      </c>
      <c r="C58" s="7">
        <v>58</v>
      </c>
      <c r="D58" s="13">
        <v>66</v>
      </c>
      <c r="E58" s="7">
        <v>95</v>
      </c>
      <c r="F58" s="13">
        <v>100</v>
      </c>
      <c r="G58" s="7">
        <v>103</v>
      </c>
      <c r="H58" s="13">
        <v>88</v>
      </c>
      <c r="I58" s="7">
        <v>91</v>
      </c>
      <c r="J58" s="13">
        <v>89</v>
      </c>
      <c r="K58" s="7">
        <v>92</v>
      </c>
      <c r="L58" s="13">
        <v>82</v>
      </c>
    </row>
    <row r="59" spans="2:20" x14ac:dyDescent="0.25">
      <c r="B59" s="13" t="s">
        <v>63</v>
      </c>
      <c r="C59" s="7">
        <v>27.7</v>
      </c>
      <c r="D59" s="13">
        <v>30.3</v>
      </c>
      <c r="E59" s="7">
        <v>60</v>
      </c>
      <c r="F59" s="13">
        <v>58</v>
      </c>
      <c r="G59" s="7">
        <v>64</v>
      </c>
      <c r="H59" s="13">
        <v>66</v>
      </c>
      <c r="I59" s="7">
        <v>76</v>
      </c>
      <c r="J59" s="13">
        <v>76</v>
      </c>
      <c r="K59" s="7">
        <v>73</v>
      </c>
      <c r="L59" s="13">
        <v>68</v>
      </c>
    </row>
    <row r="60" spans="2:20" x14ac:dyDescent="0.25">
      <c r="B60" s="14" t="s">
        <v>67</v>
      </c>
      <c r="C60" s="10">
        <v>0.38</v>
      </c>
      <c r="D60" s="14">
        <v>0.38</v>
      </c>
      <c r="E60" s="10">
        <v>0.38</v>
      </c>
      <c r="F60" s="14">
        <v>0.77</v>
      </c>
      <c r="G60" s="10">
        <v>0.77</v>
      </c>
      <c r="H60" s="14">
        <v>0.66</v>
      </c>
      <c r="I60" s="10">
        <v>0.66</v>
      </c>
      <c r="J60" s="14">
        <v>0.66</v>
      </c>
      <c r="K60" s="10">
        <v>0.66</v>
      </c>
      <c r="L60" s="14">
        <v>0.66</v>
      </c>
    </row>
    <row r="61" spans="2:20" x14ac:dyDescent="0.25">
      <c r="G61" t="s">
        <v>65</v>
      </c>
      <c r="I61" t="s">
        <v>65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</dc:creator>
  <cp:lastModifiedBy>Kasutaja</cp:lastModifiedBy>
  <cp:lastPrinted>2016-02-21T13:12:10Z</cp:lastPrinted>
  <dcterms:created xsi:type="dcterms:W3CDTF">2016-02-16T12:14:13Z</dcterms:created>
  <dcterms:modified xsi:type="dcterms:W3CDTF">2016-03-22T19:10:52Z</dcterms:modified>
</cp:coreProperties>
</file>